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Info" sheetId="1" r:id="rId1"/>
    <sheet name="Test Kołmogorowa" sheetId="2" r:id="rId2"/>
  </sheets>
  <definedNames/>
  <calcPr fullCalcOnLoad="1"/>
</workbook>
</file>

<file path=xl/comments2.xml><?xml version="1.0" encoding="utf-8"?>
<comments xmlns="http://schemas.openxmlformats.org/spreadsheetml/2006/main">
  <authors>
    <author>Tomasz Greber</author>
  </authors>
  <commentList>
    <comment ref="B3" authorId="0">
      <text>
        <r>
          <rPr>
            <b/>
            <sz val="8"/>
            <rFont val="Tahoma"/>
            <family val="0"/>
          </rPr>
          <t>Tomasz Greber:</t>
        </r>
        <r>
          <rPr>
            <sz val="8"/>
            <rFont val="Tahoma"/>
            <family val="0"/>
          </rPr>
          <t xml:space="preserve">
Tu należy wpisać średnią populacji lub średnią obliczoną z dużej próby.</t>
        </r>
      </text>
    </comment>
    <comment ref="B4" authorId="0">
      <text>
        <r>
          <rPr>
            <b/>
            <sz val="8"/>
            <rFont val="Tahoma"/>
            <family val="0"/>
          </rPr>
          <t>Tomasz Greber:</t>
        </r>
        <r>
          <rPr>
            <sz val="8"/>
            <rFont val="Tahoma"/>
            <family val="0"/>
          </rPr>
          <t xml:space="preserve">
Tu należy wpisać odchylenie standardowe populacji lub odchylenie standardowe obliczone z dużej próby.</t>
        </r>
      </text>
    </comment>
    <comment ref="A7" authorId="0">
      <text>
        <r>
          <rPr>
            <b/>
            <sz val="8"/>
            <rFont val="Tahoma"/>
            <family val="0"/>
          </rPr>
          <t>Tomasz Greber:</t>
        </r>
        <r>
          <rPr>
            <sz val="8"/>
            <rFont val="Tahoma"/>
            <family val="0"/>
          </rPr>
          <t xml:space="preserve">
Tu wpisuje się wartości przedstawiające początki poszczególnych przedziałów.</t>
        </r>
      </text>
    </comment>
    <comment ref="B7" authorId="0">
      <text>
        <r>
          <rPr>
            <b/>
            <sz val="8"/>
            <rFont val="Tahoma"/>
            <family val="0"/>
          </rPr>
          <t>Tomasz Greber:</t>
        </r>
        <r>
          <rPr>
            <sz val="8"/>
            <rFont val="Tahoma"/>
            <family val="0"/>
          </rPr>
          <t xml:space="preserve">
Tu należy wpisać ile pomiarów należy do danego przedziału.</t>
        </r>
      </text>
    </comment>
    <comment ref="E8" authorId="0">
      <text>
        <r>
          <rPr>
            <b/>
            <sz val="8"/>
            <rFont val="Tahoma"/>
            <family val="0"/>
          </rPr>
          <t>Tomasz Greber:</t>
        </r>
        <r>
          <rPr>
            <sz val="8"/>
            <rFont val="Tahoma"/>
            <family val="0"/>
          </rPr>
          <t xml:space="preserve">
Prawdopodobnieństwo od - (minus) nieskończoności do końca pierwszego przedziału
</t>
        </r>
      </text>
    </comment>
    <comment ref="C22" authorId="0">
      <text>
        <r>
          <rPr>
            <b/>
            <sz val="8"/>
            <rFont val="Tahoma"/>
            <family val="0"/>
          </rPr>
          <t>Tomasz Greber:</t>
        </r>
        <r>
          <rPr>
            <sz val="8"/>
            <rFont val="Tahoma"/>
            <family val="0"/>
          </rPr>
          <t xml:space="preserve">
Wartość krytyczną należy wpisać zgodnie z poniższą tabelą w zależności od przyjętego poziomu istotności.</t>
        </r>
      </text>
    </comment>
  </commentList>
</comments>
</file>

<file path=xl/sharedStrings.xml><?xml version="1.0" encoding="utf-8"?>
<sst xmlns="http://schemas.openxmlformats.org/spreadsheetml/2006/main" count="25" uniqueCount="23">
  <si>
    <t>TEST Kołmogorowa</t>
  </si>
  <si>
    <t>Arkusz pozwala na określenie zgodności emiprycznego (badanego) rozkładu z rozkładem hipotetycznym (normalnym).</t>
  </si>
  <si>
    <t>Założeniem przedstawionego arkusza jest oparcie badania o dużą próbę podzieloną na 11 przedziałów (w miarę potrzeby można zmieniać wielkość tabeli).</t>
  </si>
  <si>
    <t>Wartość średnia</t>
  </si>
  <si>
    <t>Odchylenie standardowe</t>
  </si>
  <si>
    <t>Liczba pomiarów</t>
  </si>
  <si>
    <t>Koniec
przedziału</t>
  </si>
  <si>
    <t>Liczności
przedziału</t>
  </si>
  <si>
    <t>Liczności
skumulowane</t>
  </si>
  <si>
    <t>u</t>
  </si>
  <si>
    <t>F(x)
Prawd. skumul.</t>
  </si>
  <si>
    <t>S(x)</t>
  </si>
  <si>
    <t>|S(x)-F(x)|</t>
  </si>
  <si>
    <t>SUMA</t>
  </si>
  <si>
    <r>
      <t>sup</t>
    </r>
    <r>
      <rPr>
        <sz val="10"/>
        <rFont val="Arial"/>
        <family val="0"/>
      </rPr>
      <t xml:space="preserve"> różnicy</t>
    </r>
  </si>
  <si>
    <t>Wartość statystyki</t>
  </si>
  <si>
    <t>Wartość krytyczna</t>
  </si>
  <si>
    <t>WNIOSEK:</t>
  </si>
  <si>
    <t>Poziom istotności alfa</t>
  </si>
  <si>
    <t>Przy usuwaniu lub dodawaniu poszczególnych wierszy należy zwrócić uwagę na poprawność wykorzystywanych w tabeli formuł.</t>
  </si>
  <si>
    <t xml:space="preserve">Przed otrzymaniem wyniku analizy należy wybrać odpowiedni poziom istotności (standradowo jest to poziom 0,05) dla testu </t>
  </si>
  <si>
    <t>i wpisać go w odpowiednie pole pod tabelą.</t>
  </si>
  <si>
    <t>Do tabeli należy wpisać wartości wyznaczające końce poszczególnych przedziałów.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</si>
</sst>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</numFmts>
  <fonts count="16">
    <font>
      <sz val="10"/>
      <name val="Arial"/>
      <family val="0"/>
    </font>
    <font>
      <b/>
      <sz val="20"/>
      <name val="Arial CE"/>
      <family val="2"/>
    </font>
    <font>
      <sz val="10"/>
      <color indexed="12"/>
      <name val="Arial CE"/>
      <family val="0"/>
    </font>
    <font>
      <b/>
      <sz val="10"/>
      <name val="Arial CE"/>
      <family val="2"/>
    </font>
    <font>
      <sz val="10"/>
      <color indexed="8"/>
      <name val="Arial"/>
      <family val="0"/>
    </font>
    <font>
      <b/>
      <i/>
      <sz val="10"/>
      <name val="Arial CE"/>
      <family val="2"/>
    </font>
    <font>
      <sz val="10"/>
      <name val="Arial CE"/>
      <family val="0"/>
    </font>
    <font>
      <i/>
      <sz val="10"/>
      <name val="Arial CE"/>
      <family val="0"/>
    </font>
    <font>
      <b/>
      <sz val="10"/>
      <color indexed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0" borderId="1" xfId="0" applyNumberFormat="1" applyBorder="1" applyAlignment="1">
      <alignment/>
    </xf>
    <xf numFmtId="1" fontId="4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/>
    </xf>
    <xf numFmtId="165" fontId="0" fillId="0" borderId="0" xfId="0" applyNumberFormat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3" fillId="2" borderId="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showGridLines="0" tabSelected="1" workbookViewId="0" topLeftCell="A1">
      <selection activeCell="A8" sqref="A8"/>
    </sheetView>
  </sheetViews>
  <sheetFormatPr defaultColWidth="9.140625" defaultRowHeight="12.75"/>
  <sheetData>
    <row r="1" ht="26.25">
      <c r="A1" s="1" t="s">
        <v>0</v>
      </c>
    </row>
    <row r="2" ht="26.25">
      <c r="A2" s="1"/>
    </row>
    <row r="3" ht="12.75">
      <c r="A3" s="2" t="s">
        <v>1</v>
      </c>
    </row>
    <row r="4" ht="12.75">
      <c r="A4" s="2"/>
    </row>
    <row r="5" ht="12.75">
      <c r="A5" s="2" t="s">
        <v>2</v>
      </c>
    </row>
    <row r="6" ht="12.75">
      <c r="A6" s="2" t="s">
        <v>19</v>
      </c>
    </row>
    <row r="7" ht="12.75">
      <c r="A7" s="2" t="s">
        <v>22</v>
      </c>
    </row>
    <row r="8" ht="12.75">
      <c r="A8" s="2"/>
    </row>
    <row r="9" ht="12.75">
      <c r="A9" s="2" t="s">
        <v>20</v>
      </c>
    </row>
    <row r="10" ht="12.75">
      <c r="A10" s="37" t="s">
        <v>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E21" sqref="E21"/>
    </sheetView>
  </sheetViews>
  <sheetFormatPr defaultColWidth="9.140625" defaultRowHeight="12.75"/>
  <cols>
    <col min="1" max="1" width="22.00390625" style="0" customWidth="1"/>
    <col min="2" max="2" width="17.140625" style="0" customWidth="1"/>
    <col min="3" max="3" width="18.140625" style="0" customWidth="1"/>
    <col min="4" max="4" width="11.421875" style="0" customWidth="1"/>
    <col min="5" max="5" width="15.8515625" style="0" customWidth="1"/>
    <col min="6" max="6" width="8.00390625" style="0" customWidth="1"/>
    <col min="7" max="7" width="10.28125" style="0" customWidth="1"/>
    <col min="8" max="8" width="12.57421875" style="0" customWidth="1"/>
    <col min="9" max="9" width="12.8515625" style="0" customWidth="1"/>
    <col min="10" max="10" width="11.00390625" style="0" bestFit="1" customWidth="1"/>
  </cols>
  <sheetData>
    <row r="1" ht="30" customHeight="1">
      <c r="A1" s="1" t="s">
        <v>0</v>
      </c>
    </row>
    <row r="3" spans="1:2" ht="12.75">
      <c r="A3" s="3" t="s">
        <v>3</v>
      </c>
      <c r="B3" s="3">
        <v>50.048</v>
      </c>
    </row>
    <row r="4" spans="1:2" ht="15" customHeight="1">
      <c r="A4" s="3" t="s">
        <v>4</v>
      </c>
      <c r="B4" s="3">
        <v>0.9805</v>
      </c>
    </row>
    <row r="5" spans="1:2" ht="15" customHeight="1">
      <c r="A5" s="3" t="s">
        <v>5</v>
      </c>
      <c r="B5" s="3">
        <f>B19</f>
        <v>110</v>
      </c>
    </row>
    <row r="6" ht="20.25" customHeight="1"/>
    <row r="7" spans="1:9" s="7" customFormat="1" ht="38.25">
      <c r="A7" s="4" t="s">
        <v>6</v>
      </c>
      <c r="B7" s="4" t="s">
        <v>7</v>
      </c>
      <c r="C7" s="4" t="s">
        <v>8</v>
      </c>
      <c r="D7" s="5" t="s">
        <v>9</v>
      </c>
      <c r="E7" s="4" t="s">
        <v>10</v>
      </c>
      <c r="F7" s="5" t="s">
        <v>11</v>
      </c>
      <c r="G7" s="5" t="s">
        <v>12</v>
      </c>
      <c r="H7" s="6"/>
      <c r="I7" s="6"/>
    </row>
    <row r="8" spans="1:9" ht="12.75">
      <c r="A8" s="8">
        <v>48</v>
      </c>
      <c r="B8" s="9">
        <v>2</v>
      </c>
      <c r="C8" s="3">
        <f>B8</f>
        <v>2</v>
      </c>
      <c r="D8" s="8">
        <f>ROUND((A8-$B$3)/($B$4),2)</f>
        <v>-2.09</v>
      </c>
      <c r="E8" s="10">
        <f>NORMSDIST(D8)</f>
        <v>0.018308835640622467</v>
      </c>
      <c r="F8" s="10">
        <f aca="true" t="shared" si="0" ref="F8:F18">C8/$B$19</f>
        <v>0.01818181818181818</v>
      </c>
      <c r="G8" s="10">
        <f>ABS(F8-E8)</f>
        <v>0.00012701745880428633</v>
      </c>
      <c r="H8" s="11"/>
      <c r="I8" s="11"/>
    </row>
    <row r="9" spans="1:9" ht="12.75">
      <c r="A9" s="8">
        <v>48.5</v>
      </c>
      <c r="B9" s="9">
        <v>7</v>
      </c>
      <c r="C9" s="3">
        <f aca="true" t="shared" si="1" ref="C9:C18">B9+C8</f>
        <v>9</v>
      </c>
      <c r="D9" s="8">
        <f aca="true" t="shared" si="2" ref="D9:D18">ROUND((A9-$B$3)/($B$4),2)</f>
        <v>-1.58</v>
      </c>
      <c r="E9" s="10">
        <f aca="true" t="shared" si="3" ref="E9:E18">NORMSDIST(D9)</f>
        <v>0.057053437053104394</v>
      </c>
      <c r="F9" s="10">
        <f t="shared" si="0"/>
        <v>0.08181818181818182</v>
      </c>
      <c r="G9" s="10">
        <f aca="true" t="shared" si="4" ref="G9:G19">ABS(F9-E9)</f>
        <v>0.024764744765077423</v>
      </c>
      <c r="H9" s="11"/>
      <c r="I9" s="11"/>
    </row>
    <row r="10" spans="1:9" ht="12.75">
      <c r="A10" s="8">
        <v>49</v>
      </c>
      <c r="B10" s="9">
        <v>8</v>
      </c>
      <c r="C10" s="3">
        <f t="shared" si="1"/>
        <v>17</v>
      </c>
      <c r="D10" s="8">
        <f t="shared" si="2"/>
        <v>-1.07</v>
      </c>
      <c r="E10" s="10">
        <f t="shared" si="3"/>
        <v>0.14230968563262247</v>
      </c>
      <c r="F10" s="10">
        <f t="shared" si="0"/>
        <v>0.15454545454545454</v>
      </c>
      <c r="G10" s="10">
        <f t="shared" si="4"/>
        <v>0.012235768912832068</v>
      </c>
      <c r="H10" s="11"/>
      <c r="I10" s="11"/>
    </row>
    <row r="11" spans="1:9" ht="12.75">
      <c r="A11" s="8">
        <v>49.5</v>
      </c>
      <c r="B11" s="9">
        <v>13</v>
      </c>
      <c r="C11" s="3">
        <f t="shared" si="1"/>
        <v>30</v>
      </c>
      <c r="D11" s="8">
        <f t="shared" si="2"/>
        <v>-0.56</v>
      </c>
      <c r="E11" s="10">
        <f t="shared" si="3"/>
        <v>0.28773968242194237</v>
      </c>
      <c r="F11" s="10">
        <f t="shared" si="0"/>
        <v>0.2727272727272727</v>
      </c>
      <c r="G11" s="10">
        <f t="shared" si="4"/>
        <v>0.01501240969466966</v>
      </c>
      <c r="H11" s="11"/>
      <c r="I11" s="11"/>
    </row>
    <row r="12" spans="1:9" ht="12.75">
      <c r="A12" s="8">
        <v>50</v>
      </c>
      <c r="B12" s="9">
        <v>20</v>
      </c>
      <c r="C12" s="3">
        <f t="shared" si="1"/>
        <v>50</v>
      </c>
      <c r="D12" s="8">
        <f t="shared" si="2"/>
        <v>-0.05</v>
      </c>
      <c r="E12" s="10">
        <f t="shared" si="3"/>
        <v>0.4800611266685566</v>
      </c>
      <c r="F12" s="10">
        <f t="shared" si="0"/>
        <v>0.45454545454545453</v>
      </c>
      <c r="G12" s="10">
        <f t="shared" si="4"/>
        <v>0.025515672123102073</v>
      </c>
      <c r="H12" s="11"/>
      <c r="I12" s="11"/>
    </row>
    <row r="13" spans="1:9" ht="12.75">
      <c r="A13" s="8">
        <v>50.5</v>
      </c>
      <c r="B13" s="9">
        <v>24</v>
      </c>
      <c r="C13" s="3">
        <f t="shared" si="1"/>
        <v>74</v>
      </c>
      <c r="D13" s="8">
        <f t="shared" si="2"/>
        <v>0.46</v>
      </c>
      <c r="E13" s="10">
        <f t="shared" si="3"/>
        <v>0.6772418741326438</v>
      </c>
      <c r="F13" s="10">
        <f t="shared" si="0"/>
        <v>0.6727272727272727</v>
      </c>
      <c r="G13" s="10">
        <f t="shared" si="4"/>
        <v>0.004514601405371077</v>
      </c>
      <c r="H13" s="11"/>
      <c r="I13" s="11"/>
    </row>
    <row r="14" spans="1:9" ht="12.75">
      <c r="A14" s="8">
        <v>51</v>
      </c>
      <c r="B14" s="9">
        <v>18</v>
      </c>
      <c r="C14" s="3">
        <f t="shared" si="1"/>
        <v>92</v>
      </c>
      <c r="D14" s="8">
        <f t="shared" si="2"/>
        <v>0.97</v>
      </c>
      <c r="E14" s="10">
        <f t="shared" si="3"/>
        <v>0.8339767599888057</v>
      </c>
      <c r="F14" s="10">
        <f t="shared" si="0"/>
        <v>0.8363636363636363</v>
      </c>
      <c r="G14" s="10">
        <f t="shared" si="4"/>
        <v>0.0023868763748305932</v>
      </c>
      <c r="H14" s="11"/>
      <c r="I14" s="11"/>
    </row>
    <row r="15" spans="1:9" ht="12.75">
      <c r="A15" s="8">
        <v>51.5</v>
      </c>
      <c r="B15" s="9">
        <v>13</v>
      </c>
      <c r="C15" s="3">
        <f t="shared" si="1"/>
        <v>105</v>
      </c>
      <c r="D15" s="8">
        <f t="shared" si="2"/>
        <v>1.48</v>
      </c>
      <c r="E15" s="10">
        <f t="shared" si="3"/>
        <v>0.930563343608731</v>
      </c>
      <c r="F15" s="10">
        <f t="shared" si="0"/>
        <v>0.9545454545454546</v>
      </c>
      <c r="G15" s="10">
        <f t="shared" si="4"/>
        <v>0.023982110936723533</v>
      </c>
      <c r="H15" s="11"/>
      <c r="I15" s="11"/>
    </row>
    <row r="16" spans="1:9" ht="12.75">
      <c r="A16" s="8">
        <v>52</v>
      </c>
      <c r="B16" s="9">
        <v>3</v>
      </c>
      <c r="C16" s="3">
        <f t="shared" si="1"/>
        <v>108</v>
      </c>
      <c r="D16" s="8">
        <f t="shared" si="2"/>
        <v>1.99</v>
      </c>
      <c r="E16" s="10">
        <f t="shared" si="3"/>
        <v>0.9767046023264089</v>
      </c>
      <c r="F16" s="10">
        <f t="shared" si="0"/>
        <v>0.9818181818181818</v>
      </c>
      <c r="G16" s="10">
        <f t="shared" si="4"/>
        <v>0.005113579491772935</v>
      </c>
      <c r="H16" s="11"/>
      <c r="I16" s="11"/>
    </row>
    <row r="17" spans="1:9" ht="12.75">
      <c r="A17" s="8">
        <v>52.5</v>
      </c>
      <c r="B17" s="9">
        <v>1</v>
      </c>
      <c r="C17" s="3">
        <f t="shared" si="1"/>
        <v>109</v>
      </c>
      <c r="D17" s="8">
        <f t="shared" si="2"/>
        <v>2.5</v>
      </c>
      <c r="E17" s="10">
        <f t="shared" si="3"/>
        <v>0.9937903201412543</v>
      </c>
      <c r="F17" s="10">
        <f t="shared" si="0"/>
        <v>0.990909090909091</v>
      </c>
      <c r="G17" s="10">
        <f t="shared" si="4"/>
        <v>0.0028812292321633848</v>
      </c>
      <c r="H17" s="11"/>
      <c r="I17" s="11"/>
    </row>
    <row r="18" spans="1:9" ht="12.75">
      <c r="A18" s="8">
        <v>53</v>
      </c>
      <c r="B18" s="9">
        <v>1</v>
      </c>
      <c r="C18" s="3">
        <f t="shared" si="1"/>
        <v>110</v>
      </c>
      <c r="D18" s="8">
        <f t="shared" si="2"/>
        <v>3.01</v>
      </c>
      <c r="E18" s="10">
        <f t="shared" si="3"/>
        <v>0.9986936923307308</v>
      </c>
      <c r="F18" s="10">
        <f t="shared" si="0"/>
        <v>1</v>
      </c>
      <c r="G18" s="10">
        <f t="shared" si="4"/>
        <v>0.0013063076692692022</v>
      </c>
      <c r="H18" s="11"/>
      <c r="I18" s="11"/>
    </row>
    <row r="19" spans="1:10" s="17" customFormat="1" ht="12.75">
      <c r="A19" s="12" t="s">
        <v>13</v>
      </c>
      <c r="B19" s="13">
        <f>SUM(B8:B18)</f>
        <v>110</v>
      </c>
      <c r="C19" s="13"/>
      <c r="D19" s="13"/>
      <c r="E19" s="14">
        <v>1</v>
      </c>
      <c r="F19" s="13"/>
      <c r="G19" s="10">
        <f t="shared" si="4"/>
        <v>1</v>
      </c>
      <c r="H19" s="15"/>
      <c r="I19" s="15"/>
      <c r="J19" s="16"/>
    </row>
    <row r="20" spans="7:8" ht="12.75">
      <c r="G20" s="10">
        <f>MAX(G8:G18)</f>
        <v>0.025515672123102073</v>
      </c>
      <c r="H20" s="18" t="s">
        <v>14</v>
      </c>
    </row>
    <row r="21" spans="3:4" ht="12.75">
      <c r="C21" t="s">
        <v>15</v>
      </c>
      <c r="D21" s="19">
        <f>SQRT(B19)*G20</f>
        <v>0.2676106268971793</v>
      </c>
    </row>
    <row r="22" spans="3:4" ht="13.5" thickBot="1">
      <c r="C22" t="s">
        <v>16</v>
      </c>
      <c r="D22">
        <v>1.358</v>
      </c>
    </row>
    <row r="23" spans="1:6" ht="13.5" thickBot="1">
      <c r="A23" s="30" t="s">
        <v>18</v>
      </c>
      <c r="B23" s="31" t="s">
        <v>16</v>
      </c>
      <c r="C23" s="7"/>
      <c r="E23" s="7"/>
      <c r="F23" s="7"/>
    </row>
    <row r="24" spans="1:8" ht="12.75">
      <c r="A24" s="32">
        <v>0.001</v>
      </c>
      <c r="B24" s="33">
        <v>1.627</v>
      </c>
      <c r="D24" s="20"/>
      <c r="E24" s="21"/>
      <c r="F24" s="21"/>
      <c r="G24" s="21"/>
      <c r="H24" s="22"/>
    </row>
    <row r="25" spans="1:8" ht="12.75">
      <c r="A25" s="32">
        <v>0.03</v>
      </c>
      <c r="B25" s="33">
        <v>1.449</v>
      </c>
      <c r="D25" s="23" t="s">
        <v>17</v>
      </c>
      <c r="E25" s="24" t="str">
        <f>IF(D21&lt;D22,"ROZKŁAD NORMALNY","ROZKŁAD NIE JEST NORMALNY")</f>
        <v>ROZKŁAD NORMALNY</v>
      </c>
      <c r="F25" s="25"/>
      <c r="G25" s="25"/>
      <c r="H25" s="26"/>
    </row>
    <row r="26" spans="1:8" ht="13.5" thickBot="1">
      <c r="A26" s="32">
        <v>0.05</v>
      </c>
      <c r="B26" s="33">
        <v>1.358</v>
      </c>
      <c r="D26" s="27"/>
      <c r="E26" s="28"/>
      <c r="F26" s="28"/>
      <c r="G26" s="28"/>
      <c r="H26" s="29"/>
    </row>
    <row r="27" spans="1:2" ht="12.75">
      <c r="A27" s="34">
        <v>0.1</v>
      </c>
      <c r="B27" s="33">
        <v>1.224</v>
      </c>
    </row>
    <row r="28" spans="1:2" ht="13.5" thickBot="1">
      <c r="A28" s="35">
        <v>0.15</v>
      </c>
      <c r="B28" s="36">
        <v>1.138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Wrocławska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Greber</dc:creator>
  <cp:keywords/>
  <dc:description/>
  <cp:lastModifiedBy>Tomasz Greber</cp:lastModifiedBy>
  <dcterms:created xsi:type="dcterms:W3CDTF">2004-02-07T00:40:38Z</dcterms:created>
  <dcterms:modified xsi:type="dcterms:W3CDTF">2004-02-08T12:55:40Z</dcterms:modified>
  <cp:category/>
  <cp:version/>
  <cp:contentType/>
  <cp:contentStatus/>
</cp:coreProperties>
</file>